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Objekt13 - Výrobná hala - 2" sheetId="1" r:id="rId1"/>
  </sheets>
  <definedNames/>
  <calcPr fullCalcOnLoad="1"/>
</workbook>
</file>

<file path=xl/sharedStrings.xml><?xml version="1.0" encoding="utf-8"?>
<sst xmlns="http://schemas.openxmlformats.org/spreadsheetml/2006/main" count="259" uniqueCount="196">
  <si>
    <t xml:space="preserve">ROZPOČET  </t>
  </si>
  <si>
    <t>Stavba:   SLAVIA PRODUCTION SYSTEMS a.s. - Dúbravy, Areál PPS 48</t>
  </si>
  <si>
    <t>Objekt:   Objekt13 - Výrobná hala - 2</t>
  </si>
  <si>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</si>
  <si>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</si>
  <si>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</si>
  <si>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</si>
  <si>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</si>
  <si>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</si>
  <si>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</si>
  <si>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</si>
  <si>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</si>
  <si>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</si>
  <si>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</si>
  <si>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</si>
  <si>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</si>
  <si>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</si>
  <si>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</si>
  <si>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</si>
  <si>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</si>
  <si>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</si>
  <si>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</si>
  <si>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</si>
  <si>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povrchov, podlahy, osadenie   </t>
  </si>
  <si>
    <t>622460211.S</t>
  </si>
  <si>
    <t xml:space="preserve">Vonkajšia omietka stien vápenná jadrová (hrubá), alt.lepidlo   </t>
  </si>
  <si>
    <t>m2</t>
  </si>
  <si>
    <t>622464232</t>
  </si>
  <si>
    <t xml:space="preserve">Vonkajšia omietka stien tenkovrstvová, silikónová, škrabaná, hr. 2 mm   </t>
  </si>
  <si>
    <t>625250701.S</t>
  </si>
  <si>
    <t xml:space="preserve">Kontaktný zatepľovací systém z minerálnej vlny hr. 30 mm, skrutkovacie kotvy   </t>
  </si>
  <si>
    <t>625250711.S</t>
  </si>
  <si>
    <t xml:space="preserve">Kontaktný zatepľovací systém z minerálnej vlny hr. 160 mm, skrutkovacie kotvy   </t>
  </si>
  <si>
    <t>9</t>
  </si>
  <si>
    <t xml:space="preserve">Ostatné konštrukcie a práce-búranie   </t>
  </si>
  <si>
    <t>941955001.S</t>
  </si>
  <si>
    <t xml:space="preserve">Lešenie ľahké pracovné pomocné, s výškou lešeňovej podlahy do 1,20 m   </t>
  </si>
  <si>
    <t>953945351.S</t>
  </si>
  <si>
    <t xml:space="preserve">Hliníkový rohový ochranný profil s integrovanou mriežkou   </t>
  </si>
  <si>
    <t>m</t>
  </si>
  <si>
    <t>953995115</t>
  </si>
  <si>
    <t xml:space="preserve">Nadokenná lišta s odkvapovým nosom (PVC)   </t>
  </si>
  <si>
    <t>953995407.S</t>
  </si>
  <si>
    <t xml:space="preserve">Okenný a dverový začisťovací a dilatačný profil   </t>
  </si>
  <si>
    <t>953995427.S</t>
  </si>
  <si>
    <t xml:space="preserve">Dilatačný profil typ E - priebežný   </t>
  </si>
  <si>
    <t>965042241.S</t>
  </si>
  <si>
    <t xml:space="preserve">Búranie podkladov pod dlažby, liatych dlažieb a mazanín,betón,liaty asfalt hr.nad 100 mm, plochy nad 4 m2 -2,20000t   </t>
  </si>
  <si>
    <t>m3</t>
  </si>
  <si>
    <t>968072356.S</t>
  </si>
  <si>
    <t xml:space="preserve">Vybúranie kovových rámov okien dvojitých alebo zdvojených, plochy do 4 m2,  -0,05300t   </t>
  </si>
  <si>
    <t>968072357.S</t>
  </si>
  <si>
    <t xml:space="preserve">Vybúranie kovových rámov okien dvojitých alebo zdvojených, plochy nad 4 m2,  -0,05000t   </t>
  </si>
  <si>
    <t>979011201.S</t>
  </si>
  <si>
    <t xml:space="preserve">Plastový sklz na stavebnú suť výšky do 10 m   </t>
  </si>
  <si>
    <t>ks</t>
  </si>
  <si>
    <t>979011232.S</t>
  </si>
  <si>
    <t xml:space="preserve">Príplatok za použitie a demontáž sklzu na stavebnú suť výšky do 20 m   </t>
  </si>
  <si>
    <t xml:space="preserve">Demontáž sklzu na stavebnú suť výšky do 20 m   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</si>
  <si>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</si>
  <si>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</si>
  <si>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</si>
  <si>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</si>
  <si>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</si>
  <si>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</si>
  <si>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</si>
  <si>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</si>
  <si>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</si>
  <si>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979089011.S</t>
  </si>
  <si>
    <t xml:space="preserve">Poplatok za skladovanie - betón, tehly, dlaždice, (17 01)   </t>
  </si>
  <si>
    <t>99</t>
  </si>
  <si>
    <t xml:space="preserve">Presun hmôt HSV   </t>
  </si>
  <si>
    <t>998011003.S</t>
  </si>
  <si>
    <t xml:space="preserve">Presun hmôt pre budovy (801, 803, 812), zvislá konštr. z tehál, tvárnic, z kovu výšky do 24 m   </t>
  </si>
  <si>
    <t>PSV</t>
  </si>
  <si>
    <t xml:space="preserve">Práce a dodávky PSV   </t>
  </si>
  <si>
    <t>712</t>
  </si>
  <si>
    <t xml:space="preserve">Izolácie striech, povlakové krytiny   </t>
  </si>
  <si>
    <t>712300833.S</t>
  </si>
  <si>
    <t xml:space="preserve">Odstránenie povlakovej krytiny na strechách plochých 10° trojvrstvovej,  -0,01400t   </t>
  </si>
  <si>
    <t>712300841.S</t>
  </si>
  <si>
    <t xml:space="preserve">Odstránenie ventilačnej hlavice na strechách plochých do 10°   </t>
  </si>
  <si>
    <t>712320932.S</t>
  </si>
  <si>
    <t xml:space="preserve">Údržba povlak. krytiny striech plochých do 10° vyspravením a vyčistením   </t>
  </si>
  <si>
    <t>712341559.S</t>
  </si>
  <si>
    <t xml:space="preserve">Zhotovenie povlak. krytiny striech plochých do 10° pásmi pritav. NAIP na celej ploche, modifikované pásy   </t>
  </si>
  <si>
    <t>628320000600</t>
  </si>
  <si>
    <t xml:space="preserve">Pás hydroizolačný asflatovaný s PES, FATRABIT spodný APP-5, hr. 3,0 mm, š.1 m, FATRA IZOLFA   </t>
  </si>
  <si>
    <t>712361701.S</t>
  </si>
  <si>
    <t xml:space="preserve">Zhotovenie povlakovej krytiny striech z ochrannej textílie   </t>
  </si>
  <si>
    <t>693110004500.S</t>
  </si>
  <si>
    <t xml:space="preserve">Geotextília polypropylénová netkaná 300 g/m2   </t>
  </si>
  <si>
    <t>712361703.S</t>
  </si>
  <si>
    <t xml:space="preserve">Zhotovenie povlak. krytiny striech plochých do 10° gumami fóliou prilep. na celej ploche   </t>
  </si>
  <si>
    <t>283220001200</t>
  </si>
  <si>
    <t xml:space="preserve">Hydroizolačná fólia PVC-P FATRAFOL 804, hr. 2 mm, š. 1,2 m, izolácia balkónov, strešných detailov, farba sivá, FATRA IZOLFA   </t>
  </si>
  <si>
    <t>712361703.S1</t>
  </si>
  <si>
    <t xml:space="preserve">Zhotovenie strešnej hydroizolačnej fólie, hr. 1,9 mm, prilepením na celej ploche   </t>
  </si>
  <si>
    <t>283220001800</t>
  </si>
  <si>
    <t xml:space="preserve">Hydroizolačná fólia PVC-P FATRAFOL 807, hr. 1,9/1,5 mm, š. 2,05 m, s podkladnou vrstvou z netkanej textílie PES, izolácia pre lepené systémy, farba sivá, FATRA IZOLFA   </t>
  </si>
  <si>
    <t>712361703.S2</t>
  </si>
  <si>
    <t xml:space="preserve">Zhotovenie strešnej hydroizolačnej fólie, hr. 1,5 mm, prilepením na celej ploche   </t>
  </si>
  <si>
    <t>283220002000</t>
  </si>
  <si>
    <t xml:space="preserve">Hydroizolačná fólia PVC-P FATRAFOL 810, hr. 1,5 mm, š. 1,3 m   </t>
  </si>
  <si>
    <t>712741559.S</t>
  </si>
  <si>
    <t xml:space="preserve">Zaizolovanie prestupov v strešnej rovine kruh.priemer do 300mm   </t>
  </si>
  <si>
    <t>712991040.S</t>
  </si>
  <si>
    <t xml:space="preserve">Montáž podkladnej konštrukcie z OSB dosiek na atike šírky 411 - 620 mm pod klampiarske konštrukcie   </t>
  </si>
  <si>
    <t>605120000200.S</t>
  </si>
  <si>
    <t xml:space="preserve">Hranoly zo smreku neopracované hranené akosť II, prierez 25-75 cm2, dĺ. 2000-3750 mm   </t>
  </si>
  <si>
    <t>607260000900</t>
  </si>
  <si>
    <t xml:space="preserve">Doska OSB 3 Superfinish P+D nebrúsené hrxlxš 25x2500x1250 mm   </t>
  </si>
  <si>
    <t>998712202.S</t>
  </si>
  <si>
    <t xml:space="preserve">Presun hmôt pre izoláciu povlakovej krytiny v objektoch výšky nad 6 do 12 m   </t>
  </si>
  <si>
    <t>%</t>
  </si>
  <si>
    <t>713</t>
  </si>
  <si>
    <t xml:space="preserve">Izolácie tepelné   </t>
  </si>
  <si>
    <t>713000018.S</t>
  </si>
  <si>
    <t xml:space="preserve">Odstránenie Kryzolitu hr.50 mm a asfaltovej lepenky   </t>
  </si>
  <si>
    <t>713111125.S</t>
  </si>
  <si>
    <t xml:space="preserve">Montáž tepelnej izolácie stropov rovných minerálnou vlnou, spodkom prilepením   </t>
  </si>
  <si>
    <t>6313670619N</t>
  </si>
  <si>
    <t xml:space="preserve">ISOVER - PUREN FD-L 022 doska z polyuretánovej peny, hrúbka 160mm   </t>
  </si>
  <si>
    <t>713141240.S</t>
  </si>
  <si>
    <t xml:space="preserve">Montáž tepelnej izolácie striech plochých do 10° minerálnou vlnou, do lepidla a prikotvením   </t>
  </si>
  <si>
    <t>117201</t>
  </si>
  <si>
    <t xml:space="preserve">Hardrock Max (90 kPa/70 kPa), (1200x2000 mm), hrúbka 50 mm, izolácia na báze minerálnych vlákien ROCKWOOL   </t>
  </si>
  <si>
    <t>1172061</t>
  </si>
  <si>
    <t xml:space="preserve">Hardrock Max (90 kPa/70 kPa), (1200x2000 mm), hrúbka 160 mm, izolácia na báze minerálnych vlákien ROCKWOOL   </t>
  </si>
  <si>
    <t>713191221.S</t>
  </si>
  <si>
    <t xml:space="preserve">D+M tepelnoizolačnej výplne dilatačnej škáry strechy   </t>
  </si>
  <si>
    <t>998713202.S</t>
  </si>
  <si>
    <t xml:space="preserve">Presun hmôt pre izolácie tepelné v objektoch výšky nad 6 m do 12 m   </t>
  </si>
  <si>
    <t>721</t>
  </si>
  <si>
    <t xml:space="preserve">Zdravotechnika - vnútorná kanalizácia   </t>
  </si>
  <si>
    <t>721210812.S</t>
  </si>
  <si>
    <t xml:space="preserve">Demontáž strešných vtokov DN 100   </t>
  </si>
  <si>
    <t>721230047.S</t>
  </si>
  <si>
    <t xml:space="preserve">Montáž strešného vtoku "izolovaného boxu" pre fóliové izolácie mechanicky kotveného DN 110   </t>
  </si>
  <si>
    <t>286630019400.S</t>
  </si>
  <si>
    <t xml:space="preserve">Strešný vtok s izolačným tanierom, vertikálny odtok DN 110, záchytný kôš D 180 mm, pre zabudovanie do tepelných izolácií 100 - 160 mm   </t>
  </si>
  <si>
    <t>998721202.S</t>
  </si>
  <si>
    <t xml:space="preserve">Presun hmôt pre vnútornú kanalizáciu v objektoch výšky nad 6 do 12 m   </t>
  </si>
  <si>
    <t>764</t>
  </si>
  <si>
    <t xml:space="preserve">Konštrukcie klampiarske   </t>
  </si>
  <si>
    <t>764391410.S</t>
  </si>
  <si>
    <t xml:space="preserve">Kútová lišta vnútorná z pozinkovaného farbeného PZf plechu, r.š. 100 mm   </t>
  </si>
  <si>
    <t>764391410.S1</t>
  </si>
  <si>
    <t xml:space="preserve">Kútová lišta vonkajšia z pozinkovaného farbeného PZf plechu, r.š. 100 mm   </t>
  </si>
  <si>
    <t>764392410.S</t>
  </si>
  <si>
    <t xml:space="preserve">Stenová lišta z pozinkovaného farbeného PZf plechu, r.š. 70 mm   </t>
  </si>
  <si>
    <t>764392420.S</t>
  </si>
  <si>
    <t xml:space="preserve">Pripojovacia dilatačná lišta z pozinkovaného farbeného PZf plechu, r.š. 105 mm   </t>
  </si>
  <si>
    <t>764410350.S</t>
  </si>
  <si>
    <t xml:space="preserve">Oplechovanie parapetov z hliníkového Al plechu, vrátane rohov r.š. 330 mm   </t>
  </si>
  <si>
    <t>764410850.S</t>
  </si>
  <si>
    <t xml:space="preserve">Demontáž oplechovania parapetov rš od 100 do 330 mm,  -0,00135t   </t>
  </si>
  <si>
    <t>764430410.S</t>
  </si>
  <si>
    <t xml:space="preserve">Záveterná lišta z pozinkovaného farbeného PZf plechu, r.š. 250 mm   </t>
  </si>
  <si>
    <t>764430840.S</t>
  </si>
  <si>
    <t xml:space="preserve">Demontáž oplechovania múrov a nadmuroviek rš od 330 do 500 mm,  -0,00230t   </t>
  </si>
  <si>
    <t>998764202.S</t>
  </si>
  <si>
    <t xml:space="preserve">Presun hmôt pre konštrukcie klampiarske v objektoch výšky nad 6 do 12 m   </t>
  </si>
  <si>
    <t>767</t>
  </si>
  <si>
    <t xml:space="preserve">Konštrukcie doplnkové kovové   </t>
  </si>
  <si>
    <t>767221110.S</t>
  </si>
  <si>
    <t xml:space="preserve">Úprava požiarneho rebríka z dôvodu zateplenie atiky vr.náteru   </t>
  </si>
  <si>
    <t>767612100.S</t>
  </si>
  <si>
    <t xml:space="preserve">D + Montáž okien hliníkových s hydroizolačnými ISO páskami 440x184 + vnútorné parapety   </t>
  </si>
  <si>
    <t>767612110.S</t>
  </si>
  <si>
    <t xml:space="preserve">D + Montáž okien hliníkových s hydroizolačnými expanznými ISO páskami , 480,5x67,5 + vnútorný parapet   </t>
  </si>
  <si>
    <t>998767202.S</t>
  </si>
  <si>
    <t xml:space="preserve">Presun hmôt pre kovové stavebné doplnkové konštrukcie v objektoch výšky nad 6 do 12 m   </t>
  </si>
  <si>
    <t>783</t>
  </si>
  <si>
    <t xml:space="preserve">Nátery   </t>
  </si>
  <si>
    <t>783222100.S</t>
  </si>
  <si>
    <t xml:space="preserve">Nátery nové a odstránenie starých VZT   </t>
  </si>
  <si>
    <t>M</t>
  </si>
  <si>
    <t xml:space="preserve">Práce a dodávky M   </t>
  </si>
  <si>
    <t>21-M</t>
  </si>
  <si>
    <t xml:space="preserve">Elektromontáže   </t>
  </si>
  <si>
    <t>210220001.S</t>
  </si>
  <si>
    <t xml:space="preserve">Uzemňovacie vedenie - úprava   </t>
  </si>
  <si>
    <t>HZS</t>
  </si>
  <si>
    <t xml:space="preserve">Hodinové zúčtovacie sadzby   </t>
  </si>
  <si>
    <t>HZS000114.S</t>
  </si>
  <si>
    <t xml:space="preserve">Ostatné konštrukcie a práce (Tr. 4) - nešpecifikované   </t>
  </si>
  <si>
    <t>hod</t>
  </si>
  <si>
    <t>VRN</t>
  </si>
  <si>
    <t xml:space="preserve">Investičné náklady neobsiahnuté v cenách   </t>
  </si>
  <si>
    <t>000700021.S</t>
  </si>
  <si>
    <t xml:space="preserve">Dopravné náklady - stavebný výťah alt. žeriav (montáž, demontáž, nájom, preprava)   </t>
  </si>
  <si>
    <t xml:space="preserve">Celkom   </t>
  </si>
  <si>
    <t xml:space="preserve">Miesto:  </t>
  </si>
  <si>
    <t xml:space="preserve">Dátum:   </t>
  </si>
  <si>
    <t xml:space="preserve">Spracoval: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</si>
</sst>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;\-#,##0.000"/>
    <numFmt numFmtId="173" formatCode="#,##0.00_ ;\-#,##0.00\ "/>
  </numFmts>
  <fonts count="4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2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172" fontId="9" fillId="0" borderId="0" xfId="0" applyNumberFormat="1" applyFont="1" applyAlignment="1" applyProtection="1">
      <alignment horizontal="right"/>
      <protection/>
    </xf>
    <xf numFmtId="0" fontId="4" fillId="6" borderId="10" xfId="0" applyFont="1" applyFill="1" applyBorder="1" applyAlignment="1" applyProtection="1">
      <alignment horizontal="left" wrapText="1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0" fontId="4" fillId="7" borderId="10" xfId="0" applyFont="1" applyFill="1" applyBorder="1" applyAlignment="1" applyProtection="1">
      <alignment horizontal="left" wrapText="1"/>
      <protection/>
    </xf>
    <xf numFmtId="172" fontId="4" fillId="0" borderId="1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72" fontId="7" fillId="0" borderId="0" xfId="0" applyNumberFormat="1" applyFont="1" applyAlignment="1" applyProtection="1">
      <alignment horizontal="right"/>
      <protection/>
    </xf>
    <xf numFmtId="0" fontId="8" fillId="7" borderId="10" xfId="0" applyFont="1" applyFill="1" applyBorder="1" applyAlignment="1" applyProtection="1">
      <alignment horizontal="left" wrapText="1"/>
      <protection/>
    </xf>
    <xf numFmtId="172" fontId="8" fillId="0" borderId="10" xfId="0" applyNumberFormat="1" applyFont="1" applyBorder="1" applyAlignment="1" applyProtection="1">
      <alignment horizontal="right"/>
      <protection/>
    </xf>
    <xf numFmtId="0" fontId="4" fillId="30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right" vertical="top"/>
      <protection locked="0"/>
    </xf>
    <xf numFmtId="39" fontId="4" fillId="0" borderId="0" xfId="0" applyNumberFormat="1" applyFont="1" applyAlignment="1" applyProtection="1">
      <alignment horizontal="right" vertical="top"/>
      <protection locked="0"/>
    </xf>
    <xf numFmtId="39" fontId="3" fillId="0" borderId="0" xfId="0" applyNumberFormat="1" applyFont="1" applyAlignment="1" applyProtection="1">
      <alignment horizontal="right" vertical="top"/>
      <protection locked="0"/>
    </xf>
    <xf numFmtId="172" fontId="3" fillId="0" borderId="0" xfId="0" applyNumberFormat="1" applyFont="1" applyAlignment="1" applyProtection="1">
      <alignment horizontal="right" vertical="top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39" fontId="7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172" fontId="4" fillId="0" borderId="10" xfId="0" applyNumberFormat="1" applyFont="1" applyBorder="1" applyAlignment="1" applyProtection="1">
      <alignment horizontal="right"/>
      <protection locked="0"/>
    </xf>
    <xf numFmtId="39" fontId="4" fillId="0" borderId="10" xfId="0" applyNumberFormat="1" applyFont="1" applyBorder="1" applyAlignment="1" applyProtection="1">
      <alignment horizontal="right"/>
      <protection locked="0"/>
    </xf>
    <xf numFmtId="172" fontId="4" fillId="0" borderId="10" xfId="0" applyNumberFormat="1" applyFont="1" applyFill="1" applyBorder="1" applyAlignment="1" applyProtection="1">
      <alignment horizontal="right"/>
      <protection locked="0"/>
    </xf>
    <xf numFmtId="39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72" fontId="8" fillId="0" borderId="10" xfId="0" applyNumberFormat="1" applyFont="1" applyBorder="1" applyAlignment="1" applyProtection="1">
      <alignment horizontal="right"/>
      <protection locked="0"/>
    </xf>
    <xf numFmtId="39" fontId="8" fillId="0" borderId="1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2" fontId="0" fillId="0" borderId="0" xfId="0" applyNumberFormat="1" applyFont="1" applyAlignment="1" applyProtection="1">
      <alignment horizontal="right" vertical="top"/>
      <protection locked="0"/>
    </xf>
    <xf numFmtId="39" fontId="0" fillId="0" borderId="0" xfId="0" applyNumberFormat="1" applyFont="1" applyAlignment="1" applyProtection="1">
      <alignment horizontal="right" vertical="top"/>
      <protection locked="0"/>
    </xf>
    <xf numFmtId="37" fontId="7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4" fillId="6" borderId="10" xfId="0" applyNumberFormat="1" applyFont="1" applyFill="1" applyBorder="1" applyAlignment="1" applyProtection="1">
      <alignment horizontal="center"/>
      <protection/>
    </xf>
    <xf numFmtId="37" fontId="4" fillId="7" borderId="10" xfId="0" applyNumberFormat="1" applyFont="1" applyFill="1" applyBorder="1" applyAlignment="1" applyProtection="1">
      <alignment horizontal="center"/>
      <protection/>
    </xf>
    <xf numFmtId="37" fontId="8" fillId="7" borderId="10" xfId="0" applyNumberFormat="1" applyFont="1" applyFill="1" applyBorder="1" applyAlignment="1" applyProtection="1">
      <alignment horizontal="center"/>
      <protection/>
    </xf>
    <xf numFmtId="37" fontId="4" fillId="30" borderId="1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72" fontId="0" fillId="0" borderId="0" xfId="0" applyNumberFormat="1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tabSelected="1" zoomScalePageLayoutView="0" workbookViewId="0" topLeftCell="A1">
      <selection activeCell="J16" sqref="J16"/>
    </sheetView>
  </sheetViews>
  <sheetFormatPr defaultColWidth="10.5" defaultRowHeight="12" customHeight="1"/>
  <cols>
    <col min="1" max="1" width="4" style="40" customWidth="1"/>
    <col min="2" max="2" width="16.33203125" style="41" customWidth="1"/>
    <col min="3" max="3" width="49.83203125" style="41" customWidth="1"/>
    <col min="4" max="4" width="3.83203125" style="41" customWidth="1"/>
    <col min="5" max="5" width="11.33203125" style="42" customWidth="1"/>
    <col min="6" max="6" width="11.5" style="43" customWidth="1"/>
    <col min="7" max="7" width="17.33203125" style="43" customWidth="1"/>
    <col min="8" max="8" width="13.83203125" style="42" customWidth="1"/>
    <col min="9" max="16384" width="10.5" style="21" customWidth="1"/>
  </cols>
  <sheetData>
    <row r="1" spans="1:8" ht="27.75" customHeight="1">
      <c r="A1" s="53" t="s">
        <v>0</v>
      </c>
      <c r="B1" s="54"/>
      <c r="C1" s="54"/>
      <c r="D1" s="54"/>
      <c r="E1" s="54"/>
      <c r="F1" s="54"/>
      <c r="G1" s="54"/>
      <c r="H1" s="54"/>
    </row>
    <row r="2" spans="1:8" ht="12.75" customHeight="1">
      <c r="A2" s="1" t="s">
        <v>1</v>
      </c>
      <c r="B2" s="2"/>
      <c r="C2" s="2"/>
      <c r="D2" s="2"/>
      <c r="E2" s="2"/>
      <c r="F2" s="22"/>
      <c r="G2" s="22"/>
      <c r="H2" s="22"/>
    </row>
    <row r="3" spans="1:8" ht="12.75" customHeight="1">
      <c r="A3" s="1" t="s">
        <v>2</v>
      </c>
      <c r="B3" s="2"/>
      <c r="C3" s="2"/>
      <c r="D3" s="2"/>
      <c r="E3" s="2"/>
      <c r="F3" s="22"/>
      <c r="G3" s="22"/>
      <c r="H3" s="22"/>
    </row>
    <row r="4" spans="1:8" ht="13.5" customHeight="1">
      <c r="A4" s="3"/>
      <c r="B4" s="1"/>
      <c r="C4" s="3"/>
      <c r="D4" s="4"/>
      <c r="E4" s="4"/>
      <c r="F4" s="23"/>
      <c r="G4" s="23"/>
      <c r="H4" s="23"/>
    </row>
    <row r="5" spans="1:8" ht="6.75" customHeight="1">
      <c r="A5" s="5"/>
      <c r="B5" s="6"/>
      <c r="C5" s="6"/>
      <c r="D5" s="6"/>
      <c r="E5" s="7"/>
      <c r="F5" s="26"/>
      <c r="G5" s="26"/>
      <c r="H5" s="25"/>
    </row>
    <row r="6" spans="1:8" ht="12.75" customHeight="1">
      <c r="A6" s="2" t="s">
        <v>3</v>
      </c>
      <c r="B6" s="2"/>
      <c r="C6" s="2"/>
      <c r="D6" s="2"/>
      <c r="E6" s="2"/>
      <c r="F6" s="22"/>
      <c r="G6" s="22"/>
      <c r="H6" s="22"/>
    </row>
    <row r="7" spans="1:8" ht="13.5" customHeight="1">
      <c r="A7" s="2" t="s">
        <v>4</v>
      </c>
      <c r="B7" s="2"/>
      <c r="C7" s="2"/>
      <c r="D7" s="2"/>
      <c r="E7" s="2" t="s">
        <v>195</v>
      </c>
      <c r="F7" s="22"/>
      <c r="G7" s="22"/>
      <c r="H7" s="22"/>
    </row>
    <row r="8" spans="1:8" ht="13.5" customHeight="1">
      <c r="A8" s="55" t="s">
        <v>193</v>
      </c>
      <c r="B8" s="56"/>
      <c r="C8" s="56"/>
      <c r="D8" s="8"/>
      <c r="E8" s="2" t="s">
        <v>194</v>
      </c>
      <c r="F8" s="27"/>
      <c r="G8" s="27"/>
      <c r="H8" s="28"/>
    </row>
    <row r="9" spans="1:8" ht="6.75" customHeight="1">
      <c r="A9" s="5"/>
      <c r="B9" s="5"/>
      <c r="C9" s="5"/>
      <c r="D9" s="5"/>
      <c r="E9" s="5"/>
      <c r="F9" s="24"/>
      <c r="G9" s="24"/>
      <c r="H9" s="24"/>
    </row>
    <row r="10" spans="1:8" ht="28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29" t="s">
        <v>10</v>
      </c>
      <c r="G10" s="29" t="s">
        <v>11</v>
      </c>
      <c r="H10" s="29" t="s">
        <v>12</v>
      </c>
    </row>
    <row r="11" spans="1:8" ht="12.75" customHeight="1" hidden="1">
      <c r="A11" s="9" t="s">
        <v>13</v>
      </c>
      <c r="B11" s="9" t="s">
        <v>14</v>
      </c>
      <c r="C11" s="9" t="s">
        <v>15</v>
      </c>
      <c r="D11" s="9" t="s">
        <v>16</v>
      </c>
      <c r="E11" s="9" t="s">
        <v>17</v>
      </c>
      <c r="F11" s="29" t="s">
        <v>18</v>
      </c>
      <c r="G11" s="29" t="s">
        <v>19</v>
      </c>
      <c r="H11" s="29" t="s">
        <v>20</v>
      </c>
    </row>
    <row r="12" spans="1:8" ht="3" customHeight="1">
      <c r="A12" s="5"/>
      <c r="B12" s="5"/>
      <c r="C12" s="5"/>
      <c r="D12" s="5"/>
      <c r="E12" s="5"/>
      <c r="F12" s="24"/>
      <c r="G12" s="24"/>
      <c r="H12" s="24"/>
    </row>
    <row r="13" spans="1:8" ht="30.75" customHeight="1">
      <c r="A13" s="44"/>
      <c r="B13" s="16" t="s">
        <v>21</v>
      </c>
      <c r="C13" s="16" t="s">
        <v>22</v>
      </c>
      <c r="D13" s="16"/>
      <c r="E13" s="17"/>
      <c r="F13" s="31"/>
      <c r="G13" s="31">
        <f>G14+G19+G36</f>
        <v>0</v>
      </c>
      <c r="H13" s="30">
        <v>32.601846</v>
      </c>
    </row>
    <row r="14" spans="1:8" ht="28.5" customHeight="1">
      <c r="A14" s="45"/>
      <c r="B14" s="10" t="s">
        <v>18</v>
      </c>
      <c r="C14" s="10" t="s">
        <v>23</v>
      </c>
      <c r="D14" s="10"/>
      <c r="E14" s="11"/>
      <c r="F14" s="32"/>
      <c r="G14" s="32">
        <f>SUM(G15:G18)</f>
        <v>0</v>
      </c>
      <c r="H14" s="32">
        <f>SUM(H15:H18)</f>
        <v>0</v>
      </c>
    </row>
    <row r="15" spans="1:8" ht="13.5" customHeight="1">
      <c r="A15" s="46">
        <v>1</v>
      </c>
      <c r="B15" s="12" t="s">
        <v>24</v>
      </c>
      <c r="C15" s="12" t="s">
        <v>25</v>
      </c>
      <c r="D15" s="12" t="s">
        <v>26</v>
      </c>
      <c r="E15" s="13">
        <v>286.5</v>
      </c>
      <c r="F15" s="34"/>
      <c r="G15" s="34"/>
      <c r="H15" s="33"/>
    </row>
    <row r="16" spans="1:8" ht="24" customHeight="1">
      <c r="A16" s="46">
        <v>2</v>
      </c>
      <c r="B16" s="12" t="s">
        <v>27</v>
      </c>
      <c r="C16" s="12" t="s">
        <v>28</v>
      </c>
      <c r="D16" s="12" t="s">
        <v>26</v>
      </c>
      <c r="E16" s="13">
        <v>761.4</v>
      </c>
      <c r="F16" s="34"/>
      <c r="G16" s="34"/>
      <c r="H16" s="33"/>
    </row>
    <row r="17" spans="1:8" ht="24" customHeight="1">
      <c r="A17" s="46">
        <v>3</v>
      </c>
      <c r="B17" s="12" t="s">
        <v>29</v>
      </c>
      <c r="C17" s="12" t="s">
        <v>30</v>
      </c>
      <c r="D17" s="12" t="s">
        <v>26</v>
      </c>
      <c r="E17" s="13">
        <v>21.9</v>
      </c>
      <c r="F17" s="34"/>
      <c r="G17" s="34"/>
      <c r="H17" s="33"/>
    </row>
    <row r="18" spans="1:8" ht="24" customHeight="1">
      <c r="A18" s="46">
        <v>4</v>
      </c>
      <c r="B18" s="12" t="s">
        <v>31</v>
      </c>
      <c r="C18" s="12" t="s">
        <v>32</v>
      </c>
      <c r="D18" s="12" t="s">
        <v>26</v>
      </c>
      <c r="E18" s="13">
        <v>737.5</v>
      </c>
      <c r="F18" s="34"/>
      <c r="G18" s="34"/>
      <c r="H18" s="33"/>
    </row>
    <row r="19" spans="1:8" ht="28.5" customHeight="1">
      <c r="A19" s="45"/>
      <c r="B19" s="10" t="s">
        <v>33</v>
      </c>
      <c r="C19" s="10" t="s">
        <v>34</v>
      </c>
      <c r="D19" s="10"/>
      <c r="E19" s="11"/>
      <c r="F19" s="32"/>
      <c r="G19" s="32">
        <f>SUM(G20:G35)</f>
        <v>0</v>
      </c>
      <c r="H19" s="32">
        <f>SUM(H20:H35)</f>
        <v>0</v>
      </c>
    </row>
    <row r="20" spans="1:8" ht="24" customHeight="1">
      <c r="A20" s="46">
        <v>5</v>
      </c>
      <c r="B20" s="12" t="s">
        <v>35</v>
      </c>
      <c r="C20" s="12" t="s">
        <v>36</v>
      </c>
      <c r="D20" s="12" t="s">
        <v>26</v>
      </c>
      <c r="E20" s="13">
        <v>200</v>
      </c>
      <c r="F20" s="34"/>
      <c r="G20" s="34"/>
      <c r="H20" s="33"/>
    </row>
    <row r="21" spans="1:8" ht="13.5" customHeight="1">
      <c r="A21" s="46">
        <v>6</v>
      </c>
      <c r="B21" s="12" t="s">
        <v>37</v>
      </c>
      <c r="C21" s="12" t="s">
        <v>38</v>
      </c>
      <c r="D21" s="12" t="s">
        <v>39</v>
      </c>
      <c r="E21" s="13">
        <v>75.6</v>
      </c>
      <c r="F21" s="34"/>
      <c r="G21" s="34"/>
      <c r="H21" s="33"/>
    </row>
    <row r="22" spans="1:8" ht="13.5" customHeight="1">
      <c r="A22" s="46">
        <v>7</v>
      </c>
      <c r="B22" s="12" t="s">
        <v>40</v>
      </c>
      <c r="C22" s="12" t="s">
        <v>41</v>
      </c>
      <c r="D22" s="12" t="s">
        <v>39</v>
      </c>
      <c r="E22" s="13">
        <v>27.2</v>
      </c>
      <c r="F22" s="34"/>
      <c r="G22" s="34"/>
      <c r="H22" s="33"/>
    </row>
    <row r="23" spans="1:8" ht="13.5" customHeight="1">
      <c r="A23" s="46">
        <v>8</v>
      </c>
      <c r="B23" s="12" t="s">
        <v>42</v>
      </c>
      <c r="C23" s="12" t="s">
        <v>43</v>
      </c>
      <c r="D23" s="12" t="s">
        <v>39</v>
      </c>
      <c r="E23" s="13">
        <v>88.4</v>
      </c>
      <c r="F23" s="34"/>
      <c r="G23" s="34"/>
      <c r="H23" s="33"/>
    </row>
    <row r="24" spans="1:8" ht="13.5" customHeight="1">
      <c r="A24" s="46">
        <v>9</v>
      </c>
      <c r="B24" s="12" t="s">
        <v>44</v>
      </c>
      <c r="C24" s="12" t="s">
        <v>45</v>
      </c>
      <c r="D24" s="12" t="s">
        <v>39</v>
      </c>
      <c r="E24" s="13">
        <v>8.4</v>
      </c>
      <c r="F24" s="34"/>
      <c r="G24" s="34"/>
      <c r="H24" s="33"/>
    </row>
    <row r="25" spans="1:8" ht="34.5" customHeight="1">
      <c r="A25" s="47">
        <v>10</v>
      </c>
      <c r="B25" s="14" t="s">
        <v>46</v>
      </c>
      <c r="C25" s="14" t="s">
        <v>47</v>
      </c>
      <c r="D25" s="14" t="s">
        <v>48</v>
      </c>
      <c r="E25" s="13">
        <v>49</v>
      </c>
      <c r="F25" s="34"/>
      <c r="G25" s="34"/>
      <c r="H25" s="33"/>
    </row>
    <row r="26" spans="1:8" s="37" customFormat="1" ht="24" customHeight="1">
      <c r="A26" s="46">
        <v>11</v>
      </c>
      <c r="B26" s="12" t="s">
        <v>49</v>
      </c>
      <c r="C26" s="12" t="s">
        <v>50</v>
      </c>
      <c r="D26" s="12" t="s">
        <v>26</v>
      </c>
      <c r="E26" s="15">
        <v>7</v>
      </c>
      <c r="F26" s="36"/>
      <c r="G26" s="36"/>
      <c r="H26" s="35"/>
    </row>
    <row r="27" spans="1:8" s="37" customFormat="1" ht="24" customHeight="1">
      <c r="A27" s="46">
        <v>12</v>
      </c>
      <c r="B27" s="12" t="s">
        <v>51</v>
      </c>
      <c r="C27" s="12" t="s">
        <v>52</v>
      </c>
      <c r="D27" s="12" t="s">
        <v>26</v>
      </c>
      <c r="E27" s="15">
        <v>32.8</v>
      </c>
      <c r="F27" s="36"/>
      <c r="G27" s="36"/>
      <c r="H27" s="35"/>
    </row>
    <row r="28" spans="1:8" ht="13.5" customHeight="1">
      <c r="A28" s="47">
        <v>13</v>
      </c>
      <c r="B28" s="14" t="s">
        <v>53</v>
      </c>
      <c r="C28" s="14" t="s">
        <v>54</v>
      </c>
      <c r="D28" s="14" t="s">
        <v>55</v>
      </c>
      <c r="E28" s="13">
        <v>1</v>
      </c>
      <c r="F28" s="34"/>
      <c r="G28" s="34"/>
      <c r="H28" s="33"/>
    </row>
    <row r="29" spans="1:8" ht="24" customHeight="1">
      <c r="A29" s="47">
        <v>14</v>
      </c>
      <c r="B29" s="14" t="s">
        <v>56</v>
      </c>
      <c r="C29" s="14" t="s">
        <v>57</v>
      </c>
      <c r="D29" s="14" t="s">
        <v>39</v>
      </c>
      <c r="E29" s="13">
        <v>300</v>
      </c>
      <c r="F29" s="34"/>
      <c r="G29" s="34"/>
      <c r="H29" s="33"/>
    </row>
    <row r="30" spans="1:8" ht="13.5" customHeight="1">
      <c r="A30" s="47">
        <v>15</v>
      </c>
      <c r="B30" s="14" t="s">
        <v>56</v>
      </c>
      <c r="C30" s="14" t="s">
        <v>58</v>
      </c>
      <c r="D30" s="14" t="s">
        <v>39</v>
      </c>
      <c r="E30" s="13">
        <v>10</v>
      </c>
      <c r="F30" s="34"/>
      <c r="G30" s="34"/>
      <c r="H30" s="33"/>
    </row>
    <row r="31" spans="1:8" ht="13.5" customHeight="1">
      <c r="A31" s="47">
        <v>16</v>
      </c>
      <c r="B31" s="14" t="s">
        <v>59</v>
      </c>
      <c r="C31" s="14" t="s">
        <v>60</v>
      </c>
      <c r="D31" s="14" t="s">
        <v>61</v>
      </c>
      <c r="E31" s="13">
        <v>306.796</v>
      </c>
      <c r="F31" s="34"/>
      <c r="G31" s="34"/>
      <c r="H31" s="33"/>
    </row>
    <row r="32" spans="1:8" ht="24" customHeight="1">
      <c r="A32" s="47">
        <v>17</v>
      </c>
      <c r="B32" s="14" t="s">
        <v>62</v>
      </c>
      <c r="C32" s="14" t="s">
        <v>63</v>
      </c>
      <c r="D32" s="14" t="s">
        <v>61</v>
      </c>
      <c r="E32" s="13">
        <v>1098.11</v>
      </c>
      <c r="F32" s="34"/>
      <c r="G32" s="34"/>
      <c r="H32" s="33"/>
    </row>
    <row r="33" spans="1:8" ht="24" customHeight="1">
      <c r="A33" s="47">
        <v>18</v>
      </c>
      <c r="B33" s="14" t="s">
        <v>64</v>
      </c>
      <c r="C33" s="14" t="s">
        <v>65</v>
      </c>
      <c r="D33" s="14" t="s">
        <v>61</v>
      </c>
      <c r="E33" s="13">
        <v>306.796</v>
      </c>
      <c r="F33" s="34"/>
      <c r="G33" s="34"/>
      <c r="H33" s="33"/>
    </row>
    <row r="34" spans="1:8" ht="24" customHeight="1">
      <c r="A34" s="47">
        <v>19</v>
      </c>
      <c r="B34" s="14" t="s">
        <v>66</v>
      </c>
      <c r="C34" s="14" t="s">
        <v>67</v>
      </c>
      <c r="D34" s="14" t="s">
        <v>61</v>
      </c>
      <c r="E34" s="13">
        <v>549.055</v>
      </c>
      <c r="F34" s="34"/>
      <c r="G34" s="34"/>
      <c r="H34" s="33"/>
    </row>
    <row r="35" spans="1:8" ht="13.5" customHeight="1">
      <c r="A35" s="47">
        <v>20</v>
      </c>
      <c r="B35" s="14" t="s">
        <v>68</v>
      </c>
      <c r="C35" s="14" t="s">
        <v>69</v>
      </c>
      <c r="D35" s="14" t="s">
        <v>61</v>
      </c>
      <c r="E35" s="13">
        <v>306.796</v>
      </c>
      <c r="F35" s="34"/>
      <c r="G35" s="34"/>
      <c r="H35" s="33"/>
    </row>
    <row r="36" spans="1:8" ht="28.5" customHeight="1">
      <c r="A36" s="45"/>
      <c r="B36" s="10" t="s">
        <v>70</v>
      </c>
      <c r="C36" s="10" t="s">
        <v>71</v>
      </c>
      <c r="D36" s="10"/>
      <c r="E36" s="11"/>
      <c r="F36" s="32"/>
      <c r="G36" s="32">
        <f>G37</f>
        <v>0</v>
      </c>
      <c r="H36" s="32">
        <f>H37</f>
        <v>0</v>
      </c>
    </row>
    <row r="37" spans="1:8" ht="24" customHeight="1">
      <c r="A37" s="46">
        <v>21</v>
      </c>
      <c r="B37" s="12" t="s">
        <v>72</v>
      </c>
      <c r="C37" s="12" t="s">
        <v>73</v>
      </c>
      <c r="D37" s="12" t="s">
        <v>61</v>
      </c>
      <c r="E37" s="13">
        <v>32.602</v>
      </c>
      <c r="F37" s="34"/>
      <c r="G37" s="34"/>
      <c r="H37" s="33"/>
    </row>
    <row r="38" spans="1:8" ht="30.75" customHeight="1">
      <c r="A38" s="44"/>
      <c r="B38" s="16" t="s">
        <v>74</v>
      </c>
      <c r="C38" s="16" t="s">
        <v>75</v>
      </c>
      <c r="D38" s="16"/>
      <c r="E38" s="17"/>
      <c r="F38" s="31"/>
      <c r="G38" s="31">
        <f>G39+G58+G67+G72+G82+G87</f>
        <v>0</v>
      </c>
      <c r="H38" s="31">
        <f>H39+H58+H67+H72+H82+H87</f>
        <v>0</v>
      </c>
    </row>
    <row r="39" spans="1:8" ht="28.5" customHeight="1">
      <c r="A39" s="45"/>
      <c r="B39" s="10" t="s">
        <v>76</v>
      </c>
      <c r="C39" s="10" t="s">
        <v>77</v>
      </c>
      <c r="D39" s="10"/>
      <c r="E39" s="11"/>
      <c r="F39" s="32"/>
      <c r="G39" s="32">
        <f>SUM(G40:G57)</f>
        <v>0</v>
      </c>
      <c r="H39" s="32">
        <f>SUM(H40:H57)</f>
        <v>0</v>
      </c>
    </row>
    <row r="40" spans="1:8" ht="24" customHeight="1">
      <c r="A40" s="47">
        <v>22</v>
      </c>
      <c r="B40" s="14" t="s">
        <v>78</v>
      </c>
      <c r="C40" s="14" t="s">
        <v>79</v>
      </c>
      <c r="D40" s="14" t="s">
        <v>26</v>
      </c>
      <c r="E40" s="13">
        <v>11258.6</v>
      </c>
      <c r="F40" s="34"/>
      <c r="G40" s="34"/>
      <c r="H40" s="33"/>
    </row>
    <row r="41" spans="1:8" ht="24" customHeight="1">
      <c r="A41" s="47">
        <v>23</v>
      </c>
      <c r="B41" s="14" t="s">
        <v>80</v>
      </c>
      <c r="C41" s="14" t="s">
        <v>81</v>
      </c>
      <c r="D41" s="14" t="s">
        <v>55</v>
      </c>
      <c r="E41" s="13">
        <v>104</v>
      </c>
      <c r="F41" s="34"/>
      <c r="G41" s="34"/>
      <c r="H41" s="33"/>
    </row>
    <row r="42" spans="1:8" ht="24" customHeight="1">
      <c r="A42" s="47">
        <v>24</v>
      </c>
      <c r="B42" s="14" t="s">
        <v>82</v>
      </c>
      <c r="C42" s="14" t="s">
        <v>83</v>
      </c>
      <c r="D42" s="14" t="s">
        <v>26</v>
      </c>
      <c r="E42" s="13">
        <v>4727</v>
      </c>
      <c r="F42" s="34"/>
      <c r="G42" s="34"/>
      <c r="H42" s="33"/>
    </row>
    <row r="43" spans="1:8" ht="24" customHeight="1">
      <c r="A43" s="47">
        <v>25</v>
      </c>
      <c r="B43" s="14" t="s">
        <v>84</v>
      </c>
      <c r="C43" s="14" t="s">
        <v>85</v>
      </c>
      <c r="D43" s="14" t="s">
        <v>26</v>
      </c>
      <c r="E43" s="13">
        <v>5507</v>
      </c>
      <c r="F43" s="34"/>
      <c r="G43" s="34"/>
      <c r="H43" s="33"/>
    </row>
    <row r="44" spans="1:8" ht="24" customHeight="1">
      <c r="A44" s="48">
        <v>26</v>
      </c>
      <c r="B44" s="18" t="s">
        <v>86</v>
      </c>
      <c r="C44" s="18" t="s">
        <v>87</v>
      </c>
      <c r="D44" s="18" t="s">
        <v>26</v>
      </c>
      <c r="E44" s="19">
        <v>6333.05</v>
      </c>
      <c r="F44" s="39"/>
      <c r="G44" s="39"/>
      <c r="H44" s="38"/>
    </row>
    <row r="45" spans="1:8" ht="13.5" customHeight="1">
      <c r="A45" s="47">
        <v>27</v>
      </c>
      <c r="B45" s="14" t="s">
        <v>88</v>
      </c>
      <c r="C45" s="14" t="s">
        <v>89</v>
      </c>
      <c r="D45" s="14" t="s">
        <v>26</v>
      </c>
      <c r="E45" s="13">
        <v>902.3</v>
      </c>
      <c r="F45" s="34"/>
      <c r="G45" s="34"/>
      <c r="H45" s="33"/>
    </row>
    <row r="46" spans="1:8" ht="13.5" customHeight="1">
      <c r="A46" s="48">
        <v>28</v>
      </c>
      <c r="B46" s="18" t="s">
        <v>90</v>
      </c>
      <c r="C46" s="18" t="s">
        <v>91</v>
      </c>
      <c r="D46" s="18" t="s">
        <v>26</v>
      </c>
      <c r="E46" s="19">
        <v>947.415</v>
      </c>
      <c r="F46" s="39"/>
      <c r="G46" s="39"/>
      <c r="H46" s="38"/>
    </row>
    <row r="47" spans="1:8" ht="24" customHeight="1">
      <c r="A47" s="47">
        <v>29</v>
      </c>
      <c r="B47" s="14" t="s">
        <v>92</v>
      </c>
      <c r="C47" s="14" t="s">
        <v>93</v>
      </c>
      <c r="D47" s="14" t="s">
        <v>26</v>
      </c>
      <c r="E47" s="13">
        <v>250</v>
      </c>
      <c r="F47" s="34"/>
      <c r="G47" s="34"/>
      <c r="H47" s="33"/>
    </row>
    <row r="48" spans="1:8" ht="34.5" customHeight="1">
      <c r="A48" s="48">
        <v>30</v>
      </c>
      <c r="B48" s="18" t="s">
        <v>94</v>
      </c>
      <c r="C48" s="18" t="s">
        <v>95</v>
      </c>
      <c r="D48" s="18" t="s">
        <v>26</v>
      </c>
      <c r="E48" s="19">
        <v>275</v>
      </c>
      <c r="F48" s="39"/>
      <c r="G48" s="39"/>
      <c r="H48" s="38"/>
    </row>
    <row r="49" spans="1:8" ht="24" customHeight="1">
      <c r="A49" s="47">
        <v>31</v>
      </c>
      <c r="B49" s="14" t="s">
        <v>96</v>
      </c>
      <c r="C49" s="14" t="s">
        <v>97</v>
      </c>
      <c r="D49" s="14" t="s">
        <v>26</v>
      </c>
      <c r="E49" s="13">
        <v>5199.7</v>
      </c>
      <c r="F49" s="34"/>
      <c r="G49" s="34"/>
      <c r="H49" s="33"/>
    </row>
    <row r="50" spans="1:8" ht="34.5" customHeight="1">
      <c r="A50" s="48">
        <v>32</v>
      </c>
      <c r="B50" s="18" t="s">
        <v>98</v>
      </c>
      <c r="C50" s="18" t="s">
        <v>99</v>
      </c>
      <c r="D50" s="18" t="s">
        <v>26</v>
      </c>
      <c r="E50" s="19">
        <v>5719.67</v>
      </c>
      <c r="F50" s="39"/>
      <c r="G50" s="39"/>
      <c r="H50" s="38"/>
    </row>
    <row r="51" spans="1:8" ht="24" customHeight="1">
      <c r="A51" s="47">
        <v>33</v>
      </c>
      <c r="B51" s="14" t="s">
        <v>100</v>
      </c>
      <c r="C51" s="14" t="s">
        <v>101</v>
      </c>
      <c r="D51" s="14" t="s">
        <v>26</v>
      </c>
      <c r="E51" s="13">
        <v>992.53</v>
      </c>
      <c r="F51" s="34"/>
      <c r="G51" s="34"/>
      <c r="H51" s="33"/>
    </row>
    <row r="52" spans="1:8" ht="24" customHeight="1">
      <c r="A52" s="48">
        <v>34</v>
      </c>
      <c r="B52" s="18" t="s">
        <v>102</v>
      </c>
      <c r="C52" s="18" t="s">
        <v>103</v>
      </c>
      <c r="D52" s="18" t="s">
        <v>26</v>
      </c>
      <c r="E52" s="19">
        <v>1091.783</v>
      </c>
      <c r="F52" s="39"/>
      <c r="G52" s="39"/>
      <c r="H52" s="38"/>
    </row>
    <row r="53" spans="1:8" ht="24" customHeight="1">
      <c r="A53" s="47">
        <v>35</v>
      </c>
      <c r="B53" s="14" t="s">
        <v>104</v>
      </c>
      <c r="C53" s="14" t="s">
        <v>105</v>
      </c>
      <c r="D53" s="14" t="s">
        <v>55</v>
      </c>
      <c r="E53" s="13">
        <v>41</v>
      </c>
      <c r="F53" s="34"/>
      <c r="G53" s="34"/>
      <c r="H53" s="33"/>
    </row>
    <row r="54" spans="1:8" ht="24" customHeight="1">
      <c r="A54" s="47">
        <v>36</v>
      </c>
      <c r="B54" s="14" t="s">
        <v>106</v>
      </c>
      <c r="C54" s="14" t="s">
        <v>107</v>
      </c>
      <c r="D54" s="14" t="s">
        <v>39</v>
      </c>
      <c r="E54" s="13">
        <v>152.65</v>
      </c>
      <c r="F54" s="34"/>
      <c r="G54" s="34"/>
      <c r="H54" s="33"/>
    </row>
    <row r="55" spans="1:8" ht="24" customHeight="1">
      <c r="A55" s="48">
        <v>37</v>
      </c>
      <c r="B55" s="18" t="s">
        <v>108</v>
      </c>
      <c r="C55" s="18" t="s">
        <v>109</v>
      </c>
      <c r="D55" s="18" t="s">
        <v>48</v>
      </c>
      <c r="E55" s="19">
        <v>0.4</v>
      </c>
      <c r="F55" s="39"/>
      <c r="G55" s="39"/>
      <c r="H55" s="38"/>
    </row>
    <row r="56" spans="1:8" ht="24" customHeight="1">
      <c r="A56" s="48">
        <v>38</v>
      </c>
      <c r="B56" s="18" t="s">
        <v>110</v>
      </c>
      <c r="C56" s="18" t="s">
        <v>111</v>
      </c>
      <c r="D56" s="18" t="s">
        <v>26</v>
      </c>
      <c r="E56" s="19">
        <v>83.96</v>
      </c>
      <c r="F56" s="39"/>
      <c r="G56" s="39"/>
      <c r="H56" s="38"/>
    </row>
    <row r="57" spans="1:8" ht="24" customHeight="1">
      <c r="A57" s="47">
        <v>39</v>
      </c>
      <c r="B57" s="14" t="s">
        <v>112</v>
      </c>
      <c r="C57" s="14" t="s">
        <v>113</v>
      </c>
      <c r="D57" s="14" t="s">
        <v>114</v>
      </c>
      <c r="E57" s="13">
        <v>2003.627</v>
      </c>
      <c r="F57" s="34"/>
      <c r="G57" s="34"/>
      <c r="H57" s="33"/>
    </row>
    <row r="58" spans="1:8" ht="28.5" customHeight="1">
      <c r="A58" s="45"/>
      <c r="B58" s="10" t="s">
        <v>115</v>
      </c>
      <c r="C58" s="10" t="s">
        <v>116</v>
      </c>
      <c r="D58" s="10"/>
      <c r="E58" s="11"/>
      <c r="F58" s="32"/>
      <c r="G58" s="32">
        <f>SUM(G59:G66)</f>
        <v>0</v>
      </c>
      <c r="H58" s="32">
        <f>SUM(H59:H66)</f>
        <v>0</v>
      </c>
    </row>
    <row r="59" spans="1:8" ht="13.5" customHeight="1">
      <c r="A59" s="47">
        <v>40</v>
      </c>
      <c r="B59" s="14" t="s">
        <v>117</v>
      </c>
      <c r="C59" s="14" t="s">
        <v>118</v>
      </c>
      <c r="D59" s="14" t="s">
        <v>26</v>
      </c>
      <c r="E59" s="13">
        <v>4727</v>
      </c>
      <c r="F59" s="34"/>
      <c r="G59" s="34"/>
      <c r="H59" s="33"/>
    </row>
    <row r="60" spans="1:8" ht="24" customHeight="1">
      <c r="A60" s="47">
        <v>41</v>
      </c>
      <c r="B60" s="14" t="s">
        <v>119</v>
      </c>
      <c r="C60" s="14" t="s">
        <v>120</v>
      </c>
      <c r="D60" s="14" t="s">
        <v>26</v>
      </c>
      <c r="E60" s="13">
        <v>4697</v>
      </c>
      <c r="F60" s="34"/>
      <c r="G60" s="34"/>
      <c r="H60" s="33"/>
    </row>
    <row r="61" spans="1:8" ht="24" customHeight="1">
      <c r="A61" s="48">
        <v>42</v>
      </c>
      <c r="B61" s="18" t="s">
        <v>121</v>
      </c>
      <c r="C61" s="18" t="s">
        <v>122</v>
      </c>
      <c r="D61" s="18" t="s">
        <v>26</v>
      </c>
      <c r="E61" s="19">
        <v>4791</v>
      </c>
      <c r="F61" s="39"/>
      <c r="G61" s="39"/>
      <c r="H61" s="38"/>
    </row>
    <row r="62" spans="1:8" ht="24" customHeight="1">
      <c r="A62" s="47">
        <v>43</v>
      </c>
      <c r="B62" s="14" t="s">
        <v>123</v>
      </c>
      <c r="C62" s="14" t="s">
        <v>124</v>
      </c>
      <c r="D62" s="14" t="s">
        <v>26</v>
      </c>
      <c r="E62" s="13">
        <v>902.3</v>
      </c>
      <c r="F62" s="34"/>
      <c r="G62" s="34"/>
      <c r="H62" s="33"/>
    </row>
    <row r="63" spans="1:8" ht="24" customHeight="1">
      <c r="A63" s="48">
        <v>44</v>
      </c>
      <c r="B63" s="18" t="s">
        <v>125</v>
      </c>
      <c r="C63" s="18" t="s">
        <v>126</v>
      </c>
      <c r="D63" s="18" t="s">
        <v>26</v>
      </c>
      <c r="E63" s="19">
        <v>788.46</v>
      </c>
      <c r="F63" s="39"/>
      <c r="G63" s="39"/>
      <c r="H63" s="38"/>
    </row>
    <row r="64" spans="1:8" ht="34.5" customHeight="1">
      <c r="A64" s="48">
        <v>45</v>
      </c>
      <c r="B64" s="18" t="s">
        <v>127</v>
      </c>
      <c r="C64" s="18" t="s">
        <v>128</v>
      </c>
      <c r="D64" s="18" t="s">
        <v>26</v>
      </c>
      <c r="E64" s="19">
        <v>131.886</v>
      </c>
      <c r="F64" s="39"/>
      <c r="G64" s="39"/>
      <c r="H64" s="38"/>
    </row>
    <row r="65" spans="1:8" ht="13.5" customHeight="1">
      <c r="A65" s="47">
        <v>46</v>
      </c>
      <c r="B65" s="14" t="s">
        <v>129</v>
      </c>
      <c r="C65" s="14" t="s">
        <v>130</v>
      </c>
      <c r="D65" s="14" t="s">
        <v>39</v>
      </c>
      <c r="E65" s="13">
        <v>36.4</v>
      </c>
      <c r="F65" s="34"/>
      <c r="G65" s="34"/>
      <c r="H65" s="33"/>
    </row>
    <row r="66" spans="1:8" ht="24" customHeight="1">
      <c r="A66" s="47">
        <v>47</v>
      </c>
      <c r="B66" s="14" t="s">
        <v>131</v>
      </c>
      <c r="C66" s="14" t="s">
        <v>132</v>
      </c>
      <c r="D66" s="14" t="s">
        <v>114</v>
      </c>
      <c r="E66" s="13">
        <v>3130.086</v>
      </c>
      <c r="F66" s="34"/>
      <c r="G66" s="34"/>
      <c r="H66" s="33"/>
    </row>
    <row r="67" spans="1:8" ht="28.5" customHeight="1">
      <c r="A67" s="45"/>
      <c r="B67" s="10" t="s">
        <v>133</v>
      </c>
      <c r="C67" s="10" t="s">
        <v>134</v>
      </c>
      <c r="D67" s="10"/>
      <c r="E67" s="11"/>
      <c r="F67" s="32"/>
      <c r="G67" s="32">
        <f>SUM(G68:G71)</f>
        <v>0</v>
      </c>
      <c r="H67" s="32">
        <f>SUM(H68:H71)</f>
        <v>0</v>
      </c>
    </row>
    <row r="68" spans="1:8" ht="13.5" customHeight="1">
      <c r="A68" s="47">
        <v>48</v>
      </c>
      <c r="B68" s="14" t="s">
        <v>135</v>
      </c>
      <c r="C68" s="14" t="s">
        <v>136</v>
      </c>
      <c r="D68" s="14" t="s">
        <v>55</v>
      </c>
      <c r="E68" s="13">
        <v>38</v>
      </c>
      <c r="F68" s="34"/>
      <c r="G68" s="34"/>
      <c r="H68" s="33"/>
    </row>
    <row r="69" spans="1:8" ht="24" customHeight="1">
      <c r="A69" s="47">
        <v>49</v>
      </c>
      <c r="B69" s="14" t="s">
        <v>137</v>
      </c>
      <c r="C69" s="14" t="s">
        <v>138</v>
      </c>
      <c r="D69" s="14" t="s">
        <v>55</v>
      </c>
      <c r="E69" s="13">
        <v>38</v>
      </c>
      <c r="F69" s="34"/>
      <c r="G69" s="34"/>
      <c r="H69" s="33"/>
    </row>
    <row r="70" spans="1:8" ht="34.5" customHeight="1">
      <c r="A70" s="48">
        <v>50</v>
      </c>
      <c r="B70" s="18" t="s">
        <v>139</v>
      </c>
      <c r="C70" s="18" t="s">
        <v>140</v>
      </c>
      <c r="D70" s="18" t="s">
        <v>55</v>
      </c>
      <c r="E70" s="19">
        <v>38</v>
      </c>
      <c r="F70" s="39"/>
      <c r="G70" s="39"/>
      <c r="H70" s="38"/>
    </row>
    <row r="71" spans="1:8" ht="24" customHeight="1">
      <c r="A71" s="47">
        <v>51</v>
      </c>
      <c r="B71" s="14" t="s">
        <v>141</v>
      </c>
      <c r="C71" s="14" t="s">
        <v>142</v>
      </c>
      <c r="D71" s="14" t="s">
        <v>114</v>
      </c>
      <c r="E71" s="13">
        <v>59.96</v>
      </c>
      <c r="F71" s="34"/>
      <c r="G71" s="34"/>
      <c r="H71" s="33"/>
    </row>
    <row r="72" spans="1:8" ht="28.5" customHeight="1">
      <c r="A72" s="45"/>
      <c r="B72" s="10" t="s">
        <v>143</v>
      </c>
      <c r="C72" s="10" t="s">
        <v>144</v>
      </c>
      <c r="D72" s="10"/>
      <c r="E72" s="11"/>
      <c r="F72" s="32"/>
      <c r="G72" s="32">
        <f>SUM(G73:G81)</f>
        <v>0</v>
      </c>
      <c r="H72" s="32">
        <f>SUM(H73:H81)</f>
        <v>0</v>
      </c>
    </row>
    <row r="73" spans="1:8" ht="24" customHeight="1">
      <c r="A73" s="47">
        <v>52</v>
      </c>
      <c r="B73" s="14" t="s">
        <v>145</v>
      </c>
      <c r="C73" s="14" t="s">
        <v>146</v>
      </c>
      <c r="D73" s="14" t="s">
        <v>39</v>
      </c>
      <c r="E73" s="13">
        <v>1474.85</v>
      </c>
      <c r="F73" s="34"/>
      <c r="G73" s="34"/>
      <c r="H73" s="33"/>
    </row>
    <row r="74" spans="1:8" ht="24" customHeight="1">
      <c r="A74" s="47">
        <v>53</v>
      </c>
      <c r="B74" s="14" t="s">
        <v>147</v>
      </c>
      <c r="C74" s="14" t="s">
        <v>148</v>
      </c>
      <c r="D74" s="14" t="s">
        <v>39</v>
      </c>
      <c r="E74" s="13">
        <v>959.8</v>
      </c>
      <c r="F74" s="34"/>
      <c r="G74" s="34"/>
      <c r="H74" s="33"/>
    </row>
    <row r="75" spans="1:8" ht="24" customHeight="1">
      <c r="A75" s="46">
        <v>54</v>
      </c>
      <c r="B75" s="12" t="s">
        <v>149</v>
      </c>
      <c r="C75" s="12" t="s">
        <v>150</v>
      </c>
      <c r="D75" s="12" t="s">
        <v>39</v>
      </c>
      <c r="E75" s="13">
        <v>202.3</v>
      </c>
      <c r="F75" s="34"/>
      <c r="G75" s="34"/>
      <c r="H75" s="33"/>
    </row>
    <row r="76" spans="1:8" ht="24" customHeight="1">
      <c r="A76" s="46">
        <v>55</v>
      </c>
      <c r="B76" s="12" t="s">
        <v>151</v>
      </c>
      <c r="C76" s="12" t="s">
        <v>152</v>
      </c>
      <c r="D76" s="12" t="s">
        <v>39</v>
      </c>
      <c r="E76" s="13">
        <v>202.3</v>
      </c>
      <c r="F76" s="34"/>
      <c r="G76" s="34"/>
      <c r="H76" s="33"/>
    </row>
    <row r="77" spans="1:8" ht="24" customHeight="1">
      <c r="A77" s="46">
        <v>56</v>
      </c>
      <c r="B77" s="12" t="s">
        <v>153</v>
      </c>
      <c r="C77" s="12" t="s">
        <v>154</v>
      </c>
      <c r="D77" s="12" t="s">
        <v>39</v>
      </c>
      <c r="E77" s="13">
        <v>27.2</v>
      </c>
      <c r="F77" s="34"/>
      <c r="G77" s="34"/>
      <c r="H77" s="33"/>
    </row>
    <row r="78" spans="1:8" ht="24" customHeight="1">
      <c r="A78" s="46">
        <v>57</v>
      </c>
      <c r="B78" s="12" t="s">
        <v>155</v>
      </c>
      <c r="C78" s="12" t="s">
        <v>156</v>
      </c>
      <c r="D78" s="12" t="s">
        <v>39</v>
      </c>
      <c r="E78" s="13">
        <v>27.2</v>
      </c>
      <c r="F78" s="34"/>
      <c r="G78" s="34"/>
      <c r="H78" s="33"/>
    </row>
    <row r="79" spans="1:8" ht="24" customHeight="1">
      <c r="A79" s="47">
        <v>58</v>
      </c>
      <c r="B79" s="14" t="s">
        <v>157</v>
      </c>
      <c r="C79" s="14" t="s">
        <v>158</v>
      </c>
      <c r="D79" s="14" t="s">
        <v>39</v>
      </c>
      <c r="E79" s="13">
        <v>152.65</v>
      </c>
      <c r="F79" s="34"/>
      <c r="G79" s="34"/>
      <c r="H79" s="33"/>
    </row>
    <row r="80" spans="1:8" ht="24" customHeight="1">
      <c r="A80" s="47">
        <v>59</v>
      </c>
      <c r="B80" s="14" t="s">
        <v>159</v>
      </c>
      <c r="C80" s="14" t="s">
        <v>160</v>
      </c>
      <c r="D80" s="14" t="s">
        <v>39</v>
      </c>
      <c r="E80" s="13">
        <v>152.65</v>
      </c>
      <c r="F80" s="34"/>
      <c r="G80" s="34"/>
      <c r="H80" s="33"/>
    </row>
    <row r="81" spans="1:8" ht="24" customHeight="1">
      <c r="A81" s="47">
        <v>60</v>
      </c>
      <c r="B81" s="14" t="s">
        <v>161</v>
      </c>
      <c r="C81" s="14" t="s">
        <v>162</v>
      </c>
      <c r="D81" s="14" t="s">
        <v>114</v>
      </c>
      <c r="E81" s="13">
        <v>225.664</v>
      </c>
      <c r="F81" s="34"/>
      <c r="G81" s="34"/>
      <c r="H81" s="33"/>
    </row>
    <row r="82" spans="1:8" ht="28.5" customHeight="1">
      <c r="A82" s="45"/>
      <c r="B82" s="10" t="s">
        <v>163</v>
      </c>
      <c r="C82" s="10" t="s">
        <v>164</v>
      </c>
      <c r="D82" s="10"/>
      <c r="E82" s="11"/>
      <c r="F82" s="32"/>
      <c r="G82" s="32">
        <f>SUM(G83:G86)</f>
        <v>0</v>
      </c>
      <c r="H82" s="32">
        <f>SUM(H83:H86)</f>
        <v>0</v>
      </c>
    </row>
    <row r="83" spans="1:8" ht="24" customHeight="1">
      <c r="A83" s="47">
        <v>61</v>
      </c>
      <c r="B83" s="14" t="s">
        <v>165</v>
      </c>
      <c r="C83" s="14" t="s">
        <v>166</v>
      </c>
      <c r="D83" s="14" t="s">
        <v>55</v>
      </c>
      <c r="E83" s="13">
        <v>2</v>
      </c>
      <c r="F83" s="34"/>
      <c r="G83" s="34"/>
      <c r="H83" s="33"/>
    </row>
    <row r="84" spans="1:8" ht="24" customHeight="1">
      <c r="A84" s="49">
        <v>62</v>
      </c>
      <c r="B84" s="20" t="s">
        <v>167</v>
      </c>
      <c r="C84" s="20" t="s">
        <v>168</v>
      </c>
      <c r="D84" s="20" t="s">
        <v>55</v>
      </c>
      <c r="E84" s="13">
        <v>4</v>
      </c>
      <c r="F84" s="34"/>
      <c r="G84" s="34"/>
      <c r="H84" s="33"/>
    </row>
    <row r="85" spans="1:8" ht="24" customHeight="1">
      <c r="A85" s="49">
        <v>63</v>
      </c>
      <c r="B85" s="20" t="s">
        <v>169</v>
      </c>
      <c r="C85" s="20" t="s">
        <v>170</v>
      </c>
      <c r="D85" s="20" t="s">
        <v>55</v>
      </c>
      <c r="E85" s="13">
        <v>2</v>
      </c>
      <c r="F85" s="34"/>
      <c r="G85" s="34"/>
      <c r="H85" s="33"/>
    </row>
    <row r="86" spans="1:8" ht="24" customHeight="1">
      <c r="A86" s="49">
        <v>64</v>
      </c>
      <c r="B86" s="20" t="s">
        <v>171</v>
      </c>
      <c r="C86" s="20" t="s">
        <v>172</v>
      </c>
      <c r="D86" s="20" t="s">
        <v>114</v>
      </c>
      <c r="E86" s="13">
        <v>192</v>
      </c>
      <c r="F86" s="34"/>
      <c r="G86" s="34"/>
      <c r="H86" s="33"/>
    </row>
    <row r="87" spans="1:8" ht="28.5" customHeight="1">
      <c r="A87" s="45"/>
      <c r="B87" s="10" t="s">
        <v>173</v>
      </c>
      <c r="C87" s="10" t="s">
        <v>174</v>
      </c>
      <c r="D87" s="10"/>
      <c r="E87" s="11"/>
      <c r="F87" s="32"/>
      <c r="G87" s="31">
        <f>G88</f>
        <v>0</v>
      </c>
      <c r="H87" s="31">
        <f>H88</f>
        <v>0</v>
      </c>
    </row>
    <row r="88" spans="1:8" ht="13.5" customHeight="1">
      <c r="A88" s="47">
        <v>65</v>
      </c>
      <c r="B88" s="14" t="s">
        <v>175</v>
      </c>
      <c r="C88" s="14" t="s">
        <v>176</v>
      </c>
      <c r="D88" s="14" t="s">
        <v>55</v>
      </c>
      <c r="E88" s="13">
        <v>1</v>
      </c>
      <c r="F88" s="34"/>
      <c r="G88" s="34"/>
      <c r="H88" s="33"/>
    </row>
    <row r="89" spans="1:8" ht="30.75" customHeight="1">
      <c r="A89" s="44"/>
      <c r="B89" s="16" t="s">
        <v>177</v>
      </c>
      <c r="C89" s="16" t="s">
        <v>178</v>
      </c>
      <c r="D89" s="16"/>
      <c r="E89" s="17"/>
      <c r="F89" s="31"/>
      <c r="G89" s="31">
        <f>G90</f>
        <v>0</v>
      </c>
      <c r="H89" s="31">
        <f>H90</f>
        <v>0</v>
      </c>
    </row>
    <row r="90" spans="1:8" ht="28.5" customHeight="1">
      <c r="A90" s="45"/>
      <c r="B90" s="10" t="s">
        <v>179</v>
      </c>
      <c r="C90" s="10" t="s">
        <v>180</v>
      </c>
      <c r="D90" s="10"/>
      <c r="E90" s="11"/>
      <c r="F90" s="32"/>
      <c r="G90" s="31">
        <f>G91</f>
        <v>0</v>
      </c>
      <c r="H90" s="31">
        <f>H91</f>
        <v>0</v>
      </c>
    </row>
    <row r="91" spans="1:8" ht="13.5" customHeight="1">
      <c r="A91" s="47">
        <v>66</v>
      </c>
      <c r="B91" s="14" t="s">
        <v>181</v>
      </c>
      <c r="C91" s="14" t="s">
        <v>182</v>
      </c>
      <c r="D91" s="14" t="s">
        <v>55</v>
      </c>
      <c r="E91" s="13">
        <v>1</v>
      </c>
      <c r="F91" s="34"/>
      <c r="G91" s="34"/>
      <c r="H91" s="33"/>
    </row>
    <row r="92" spans="1:8" ht="30.75" customHeight="1">
      <c r="A92" s="44"/>
      <c r="B92" s="16" t="s">
        <v>183</v>
      </c>
      <c r="C92" s="16" t="s">
        <v>184</v>
      </c>
      <c r="D92" s="16"/>
      <c r="E92" s="17"/>
      <c r="F92" s="31"/>
      <c r="G92" s="31">
        <f>G93</f>
        <v>0</v>
      </c>
      <c r="H92" s="31">
        <f>H93</f>
        <v>0</v>
      </c>
    </row>
    <row r="93" spans="1:8" ht="13.5" customHeight="1">
      <c r="A93" s="47">
        <v>67</v>
      </c>
      <c r="B93" s="14" t="s">
        <v>185</v>
      </c>
      <c r="C93" s="14" t="s">
        <v>186</v>
      </c>
      <c r="D93" s="14" t="s">
        <v>187</v>
      </c>
      <c r="E93" s="13">
        <v>400</v>
      </c>
      <c r="F93" s="34"/>
      <c r="G93" s="34"/>
      <c r="H93" s="33"/>
    </row>
    <row r="94" spans="1:8" ht="30.75" customHeight="1">
      <c r="A94" s="44"/>
      <c r="B94" s="16" t="s">
        <v>188</v>
      </c>
      <c r="C94" s="16" t="s">
        <v>189</v>
      </c>
      <c r="D94" s="16"/>
      <c r="E94" s="17"/>
      <c r="F94" s="31"/>
      <c r="G94" s="31">
        <f>G95</f>
        <v>0</v>
      </c>
      <c r="H94" s="31">
        <f>H95</f>
        <v>0</v>
      </c>
    </row>
    <row r="95" spans="1:8" ht="24" customHeight="1">
      <c r="A95" s="47">
        <v>68</v>
      </c>
      <c r="B95" s="14" t="s">
        <v>190</v>
      </c>
      <c r="C95" s="14" t="s">
        <v>191</v>
      </c>
      <c r="D95" s="14" t="s">
        <v>55</v>
      </c>
      <c r="E95" s="13">
        <v>1</v>
      </c>
      <c r="F95" s="34"/>
      <c r="G95" s="34"/>
      <c r="H95" s="33"/>
    </row>
    <row r="96" spans="1:8" ht="30.75" customHeight="1">
      <c r="A96" s="44"/>
      <c r="B96" s="16"/>
      <c r="C96" s="16" t="s">
        <v>192</v>
      </c>
      <c r="D96" s="16"/>
      <c r="E96" s="17"/>
      <c r="F96" s="31"/>
      <c r="G96" s="31">
        <f>G94+G92+G89+G38+G13</f>
        <v>0</v>
      </c>
      <c r="H96" s="31">
        <f>H94+H92+H89+H38+H13</f>
        <v>32.601846</v>
      </c>
    </row>
    <row r="97" spans="1:5" ht="12" customHeight="1">
      <c r="A97" s="50"/>
      <c r="B97" s="51"/>
      <c r="C97" s="51"/>
      <c r="D97" s="51"/>
      <c r="E97" s="52"/>
    </row>
    <row r="98" spans="1:5" ht="12" customHeight="1">
      <c r="A98" s="50"/>
      <c r="B98" s="51"/>
      <c r="C98" s="51"/>
      <c r="D98" s="51"/>
      <c r="E98" s="52"/>
    </row>
    <row r="99" spans="1:5" ht="12" customHeight="1">
      <c r="A99" s="50"/>
      <c r="B99" s="51"/>
      <c r="C99" s="51"/>
      <c r="D99" s="51"/>
      <c r="E99" s="52"/>
    </row>
    <row r="100" spans="1:5" ht="12" customHeight="1">
      <c r="A100" s="50"/>
      <c r="B100" s="51"/>
      <c r="C100" s="51"/>
      <c r="D100" s="51"/>
      <c r="E100" s="52"/>
    </row>
    <row r="101" spans="1:5" ht="12" customHeight="1">
      <c r="A101" s="50"/>
      <c r="B101" s="51"/>
      <c r="C101" s="51"/>
      <c r="D101" s="51"/>
      <c r="E101" s="52"/>
    </row>
    <row r="102" spans="1:5" ht="12" customHeight="1">
      <c r="A102" s="50"/>
      <c r="B102" s="51"/>
      <c r="C102" s="51"/>
      <c r="D102" s="51"/>
      <c r="E102" s="52"/>
    </row>
    <row r="103" spans="1:5" ht="12" customHeight="1">
      <c r="A103" s="50"/>
      <c r="B103" s="51"/>
      <c r="C103" s="51"/>
      <c r="D103" s="51"/>
      <c r="E103" s="52"/>
    </row>
    <row r="104" spans="1:5" ht="12" customHeight="1">
      <c r="A104" s="50"/>
      <c r="B104" s="51"/>
      <c r="C104" s="51"/>
      <c r="D104" s="51"/>
      <c r="E104" s="52"/>
    </row>
    <row r="105" spans="1:5" ht="12" customHeight="1">
      <c r="A105" s="50"/>
      <c r="B105" s="51"/>
      <c r="C105" s="51"/>
      <c r="D105" s="51"/>
      <c r="E105" s="52"/>
    </row>
    <row r="106" spans="1:5" ht="12" customHeight="1">
      <c r="A106" s="50"/>
      <c r="B106" s="51"/>
      <c r="C106" s="51"/>
      <c r="D106" s="51"/>
      <c r="E106" s="52"/>
    </row>
    <row r="107" spans="1:5" ht="12" customHeight="1">
      <c r="A107" s="50"/>
      <c r="B107" s="51"/>
      <c r="C107" s="51"/>
      <c r="D107" s="51"/>
      <c r="E107" s="52"/>
    </row>
    <row r="108" spans="1:5" ht="12" customHeight="1">
      <c r="A108" s="50"/>
      <c r="B108" s="51"/>
      <c r="C108" s="51"/>
      <c r="D108" s="51"/>
      <c r="E108" s="52"/>
    </row>
    <row r="109" spans="1:5" ht="12" customHeight="1">
      <c r="A109" s="50"/>
      <c r="B109" s="51"/>
      <c r="C109" s="51"/>
      <c r="D109" s="51"/>
      <c r="E109" s="52"/>
    </row>
    <row r="110" spans="1:5" ht="12" customHeight="1">
      <c r="A110" s="50"/>
      <c r="B110" s="51"/>
      <c r="C110" s="51"/>
      <c r="D110" s="51"/>
      <c r="E110" s="52"/>
    </row>
    <row r="111" spans="1:5" ht="12" customHeight="1">
      <c r="A111" s="50"/>
      <c r="B111" s="51"/>
      <c r="C111" s="51"/>
      <c r="D111" s="51"/>
      <c r="E111" s="52"/>
    </row>
    <row r="112" spans="1:5" ht="12" customHeight="1">
      <c r="A112" s="50"/>
      <c r="B112" s="51"/>
      <c r="C112" s="51"/>
      <c r="D112" s="51"/>
      <c r="E112" s="52"/>
    </row>
    <row r="113" spans="1:5" ht="12" customHeight="1">
      <c r="A113" s="50"/>
      <c r="B113" s="51"/>
      <c r="C113" s="51"/>
      <c r="D113" s="51"/>
      <c r="E113" s="52"/>
    </row>
    <row r="114" spans="1:5" ht="12" customHeight="1">
      <c r="A114" s="50"/>
      <c r="B114" s="51"/>
      <c r="C114" s="51"/>
      <c r="D114" s="51"/>
      <c r="E114" s="52"/>
    </row>
    <row r="115" spans="1:5" ht="12" customHeight="1">
      <c r="A115" s="50"/>
      <c r="B115" s="51"/>
      <c r="C115" s="51"/>
      <c r="D115" s="51"/>
      <c r="E115" s="52"/>
    </row>
    <row r="116" spans="1:5" ht="12" customHeight="1">
      <c r="A116" s="50"/>
      <c r="B116" s="51"/>
      <c r="C116" s="51"/>
      <c r="D116" s="51"/>
      <c r="E116" s="52"/>
    </row>
    <row r="117" spans="1:5" ht="12" customHeight="1">
      <c r="A117" s="50"/>
      <c r="B117" s="51"/>
      <c r="C117" s="51"/>
      <c r="D117" s="51"/>
      <c r="E117" s="52"/>
    </row>
    <row r="118" spans="1:5" ht="12" customHeight="1">
      <c r="A118" s="50"/>
      <c r="B118" s="51"/>
      <c r="C118" s="51"/>
      <c r="D118" s="51"/>
      <c r="E118" s="52"/>
    </row>
    <row r="119" spans="1:5" ht="12" customHeight="1">
      <c r="A119" s="50"/>
      <c r="B119" s="51"/>
      <c r="C119" s="51"/>
      <c r="D119" s="51"/>
      <c r="E119" s="52"/>
    </row>
    <row r="120" spans="1:5" ht="12" customHeight="1">
      <c r="A120" s="50"/>
      <c r="B120" s="51"/>
      <c r="C120" s="51"/>
      <c r="D120" s="51"/>
      <c r="E120" s="52"/>
    </row>
    <row r="121" spans="1:5" ht="12" customHeight="1">
      <c r="A121" s="50"/>
      <c r="B121" s="51"/>
      <c r="C121" s="51"/>
      <c r="D121" s="51"/>
      <c r="E121" s="52"/>
    </row>
    <row r="122" spans="1:5" ht="12" customHeight="1">
      <c r="A122" s="50"/>
      <c r="B122" s="51"/>
      <c r="C122" s="51"/>
      <c r="D122" s="51"/>
      <c r="E122" s="52"/>
    </row>
    <row r="123" spans="1:5" ht="12" customHeight="1">
      <c r="A123" s="50"/>
      <c r="B123" s="51"/>
      <c r="C123" s="51"/>
      <c r="D123" s="51"/>
      <c r="E123" s="52"/>
    </row>
    <row r="124" spans="1:5" ht="12" customHeight="1">
      <c r="A124" s="50"/>
      <c r="B124" s="51"/>
      <c r="C124" s="51"/>
      <c r="D124" s="51"/>
      <c r="E124" s="52"/>
    </row>
    <row r="125" spans="1:5" ht="12" customHeight="1">
      <c r="A125" s="50"/>
      <c r="B125" s="51"/>
      <c r="C125" s="51"/>
      <c r="D125" s="51"/>
      <c r="E125" s="52"/>
    </row>
    <row r="126" spans="1:5" ht="12" customHeight="1">
      <c r="A126" s="50"/>
      <c r="B126" s="51"/>
      <c r="C126" s="51"/>
      <c r="D126" s="51"/>
      <c r="E126" s="52"/>
    </row>
    <row r="127" spans="1:5" ht="12" customHeight="1">
      <c r="A127" s="50"/>
      <c r="B127" s="51"/>
      <c r="C127" s="51"/>
      <c r="D127" s="51"/>
      <c r="E127" s="52"/>
    </row>
    <row r="128" spans="1:5" ht="12" customHeight="1">
      <c r="A128" s="50"/>
      <c r="B128" s="51"/>
      <c r="C128" s="51"/>
      <c r="D128" s="51"/>
      <c r="E128" s="52"/>
    </row>
    <row r="129" spans="1:5" ht="12" customHeight="1">
      <c r="A129" s="50"/>
      <c r="B129" s="51"/>
      <c r="C129" s="51"/>
      <c r="D129" s="51"/>
      <c r="E129" s="52"/>
    </row>
    <row r="130" spans="1:5" ht="12" customHeight="1">
      <c r="A130" s="50"/>
      <c r="B130" s="51"/>
      <c r="C130" s="51"/>
      <c r="D130" s="51"/>
      <c r="E130" s="52"/>
    </row>
    <row r="131" spans="1:5" ht="12" customHeight="1">
      <c r="A131" s="50"/>
      <c r="B131" s="51"/>
      <c r="C131" s="51"/>
      <c r="D131" s="51"/>
      <c r="E131" s="52"/>
    </row>
    <row r="132" spans="1:5" ht="12" customHeight="1">
      <c r="A132" s="50"/>
      <c r="B132" s="51"/>
      <c r="C132" s="51"/>
      <c r="D132" s="51"/>
      <c r="E132" s="52"/>
    </row>
    <row r="133" spans="1:5" ht="12" customHeight="1">
      <c r="A133" s="50"/>
      <c r="B133" s="51"/>
      <c r="C133" s="51"/>
      <c r="D133" s="51"/>
      <c r="E133" s="52"/>
    </row>
    <row r="134" spans="1:5" ht="12" customHeight="1">
      <c r="A134" s="50"/>
      <c r="B134" s="51"/>
      <c r="C134" s="51"/>
      <c r="D134" s="51"/>
      <c r="E134" s="52"/>
    </row>
    <row r="135" spans="1:5" ht="12" customHeight="1">
      <c r="A135" s="50"/>
      <c r="B135" s="51"/>
      <c r="C135" s="51"/>
      <c r="D135" s="51"/>
      <c r="E135" s="52"/>
    </row>
    <row r="136" spans="1:5" ht="12" customHeight="1">
      <c r="A136" s="50"/>
      <c r="B136" s="51"/>
      <c r="C136" s="51"/>
      <c r="D136" s="51"/>
      <c r="E136" s="52"/>
    </row>
    <row r="137" spans="1:5" ht="12" customHeight="1">
      <c r="A137" s="50"/>
      <c r="B137" s="51"/>
      <c r="C137" s="51"/>
      <c r="D137" s="51"/>
      <c r="E137" s="52"/>
    </row>
    <row r="138" spans="1:5" ht="12" customHeight="1">
      <c r="A138" s="50"/>
      <c r="B138" s="51"/>
      <c r="C138" s="51"/>
      <c r="D138" s="51"/>
      <c r="E138" s="52"/>
    </row>
    <row r="139" spans="1:5" ht="12" customHeight="1">
      <c r="A139" s="50"/>
      <c r="B139" s="51"/>
      <c r="C139" s="51"/>
      <c r="D139" s="51"/>
      <c r="E139" s="52"/>
    </row>
    <row r="140" spans="1:5" ht="12" customHeight="1">
      <c r="A140" s="50"/>
      <c r="B140" s="51"/>
      <c r="C140" s="51"/>
      <c r="D140" s="51"/>
      <c r="E140" s="52"/>
    </row>
    <row r="141" spans="1:5" ht="12" customHeight="1">
      <c r="A141" s="50"/>
      <c r="B141" s="51"/>
      <c r="C141" s="51"/>
      <c r="D141" s="51"/>
      <c r="E141" s="52"/>
    </row>
    <row r="142" spans="1:5" ht="12" customHeight="1">
      <c r="A142" s="50"/>
      <c r="B142" s="51"/>
      <c r="C142" s="51"/>
      <c r="D142" s="51"/>
      <c r="E142" s="52"/>
    </row>
    <row r="143" spans="1:5" ht="12" customHeight="1">
      <c r="A143" s="50"/>
      <c r="B143" s="51"/>
      <c r="C143" s="51"/>
      <c r="D143" s="51"/>
      <c r="E143" s="52"/>
    </row>
    <row r="144" spans="1:5" ht="12" customHeight="1">
      <c r="A144" s="50"/>
      <c r="B144" s="51"/>
      <c r="C144" s="51"/>
      <c r="D144" s="51"/>
      <c r="E144" s="52"/>
    </row>
    <row r="145" spans="1:5" ht="12" customHeight="1">
      <c r="A145" s="50"/>
      <c r="B145" s="51"/>
      <c r="C145" s="51"/>
      <c r="D145" s="51"/>
      <c r="E145" s="52"/>
    </row>
    <row r="146" spans="1:5" ht="12" customHeight="1">
      <c r="A146" s="50"/>
      <c r="B146" s="51"/>
      <c r="C146" s="51"/>
      <c r="D146" s="51"/>
      <c r="E146" s="52"/>
    </row>
    <row r="147" spans="1:5" ht="12" customHeight="1">
      <c r="A147" s="50"/>
      <c r="B147" s="51"/>
      <c r="C147" s="51"/>
      <c r="D147" s="51"/>
      <c r="E147" s="52"/>
    </row>
    <row r="148" spans="1:5" ht="12" customHeight="1">
      <c r="A148" s="50"/>
      <c r="B148" s="51"/>
      <c r="C148" s="51"/>
      <c r="D148" s="51"/>
      <c r="E148" s="52"/>
    </row>
    <row r="149" spans="1:5" ht="12" customHeight="1">
      <c r="A149" s="50"/>
      <c r="B149" s="51"/>
      <c r="C149" s="51"/>
      <c r="D149" s="51"/>
      <c r="E149" s="52"/>
    </row>
    <row r="150" spans="1:5" ht="12" customHeight="1">
      <c r="A150" s="50"/>
      <c r="B150" s="51"/>
      <c r="C150" s="51"/>
      <c r="D150" s="51"/>
      <c r="E150" s="52"/>
    </row>
    <row r="151" spans="1:5" ht="12" customHeight="1">
      <c r="A151" s="50"/>
      <c r="B151" s="51"/>
      <c r="C151" s="51"/>
      <c r="D151" s="51"/>
      <c r="E151" s="52"/>
    </row>
    <row r="152" spans="1:5" ht="12" customHeight="1">
      <c r="A152" s="50"/>
      <c r="B152" s="51"/>
      <c r="C152" s="51"/>
      <c r="D152" s="51"/>
      <c r="E152" s="52"/>
    </row>
    <row r="153" spans="1:5" ht="12" customHeight="1">
      <c r="A153" s="50"/>
      <c r="B153" s="51"/>
      <c r="C153" s="51"/>
      <c r="D153" s="51"/>
      <c r="E153" s="52"/>
    </row>
    <row r="154" spans="1:5" ht="12" customHeight="1">
      <c r="A154" s="50"/>
      <c r="B154" s="51"/>
      <c r="C154" s="51"/>
      <c r="D154" s="51"/>
      <c r="E154" s="52"/>
    </row>
    <row r="155" spans="1:5" ht="12" customHeight="1">
      <c r="A155" s="50"/>
      <c r="B155" s="51"/>
      <c r="C155" s="51"/>
      <c r="D155" s="51"/>
      <c r="E155" s="52"/>
    </row>
    <row r="156" spans="1:5" ht="12" customHeight="1">
      <c r="A156" s="50"/>
      <c r="B156" s="51"/>
      <c r="C156" s="51"/>
      <c r="D156" s="51"/>
      <c r="E156" s="52"/>
    </row>
    <row r="157" spans="1:5" ht="12" customHeight="1">
      <c r="A157" s="50"/>
      <c r="B157" s="51"/>
      <c r="C157" s="51"/>
      <c r="D157" s="51"/>
      <c r="E157" s="52"/>
    </row>
    <row r="158" spans="1:5" ht="12" customHeight="1">
      <c r="A158" s="50"/>
      <c r="B158" s="51"/>
      <c r="C158" s="51"/>
      <c r="D158" s="51"/>
      <c r="E158" s="52"/>
    </row>
    <row r="159" spans="1:5" ht="12" customHeight="1">
      <c r="A159" s="50"/>
      <c r="B159" s="51"/>
      <c r="C159" s="51"/>
      <c r="D159" s="51"/>
      <c r="E159" s="52"/>
    </row>
    <row r="160" spans="1:5" ht="12" customHeight="1">
      <c r="A160" s="50"/>
      <c r="B160" s="51"/>
      <c r="C160" s="51"/>
      <c r="D160" s="51"/>
      <c r="E160" s="52"/>
    </row>
    <row r="161" spans="1:5" ht="12" customHeight="1">
      <c r="A161" s="50"/>
      <c r="B161" s="51"/>
      <c r="C161" s="51"/>
      <c r="D161" s="51"/>
      <c r="E161" s="52"/>
    </row>
    <row r="162" spans="1:5" ht="12" customHeight="1">
      <c r="A162" s="50"/>
      <c r="B162" s="51"/>
      <c r="C162" s="51"/>
      <c r="D162" s="51"/>
      <c r="E162" s="52"/>
    </row>
    <row r="163" spans="1:5" ht="12" customHeight="1">
      <c r="A163" s="50"/>
      <c r="B163" s="51"/>
      <c r="C163" s="51"/>
      <c r="D163" s="51"/>
      <c r="E163" s="52"/>
    </row>
  </sheetData>
  <sheetProtection password="80AE" sheet="1" objects="1" scenarios="1" selectLockedCells="1"/>
  <mergeCells count="2">
    <mergeCell ref="A1:H1"/>
    <mergeCell ref="A8:C8"/>
  </mergeCells>
  <printOptions/>
  <pageMargins left="0.39375001192092896" right="0.39375001192092896" top="0.7875000238418579" bottom="0.7875000238418579" header="0" footer="0"/>
  <pageSetup blackAndWhite="1"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Shymanska Bianka, Mgr.</dc:creator>
  <cp:keywords/>
  <dc:description/>
  <cp:lastModifiedBy>DELL</cp:lastModifiedBy>
  <dcterms:created xsi:type="dcterms:W3CDTF">2022-11-15T13:03:14Z</dcterms:created>
  <dcterms:modified xsi:type="dcterms:W3CDTF">2022-11-18T11:31:20Z</dcterms:modified>
  <cp:category/>
  <cp:version/>
  <cp:contentType/>
  <cp:contentStatus/>
</cp:coreProperties>
</file>